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zikora Mária\Documents\STATEK\"/>
    </mc:Choice>
  </mc:AlternateContent>
  <xr:revisionPtr revIDLastSave="0" documentId="13_ncr:1_{FDD1A0CB-2AEE-4319-BE8A-B531E0932D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13" i="1"/>
  <c r="C7" i="1"/>
  <c r="A19" i="1"/>
  <c r="A20" i="1" s="1"/>
  <c r="A21" i="1" s="1"/>
  <c r="A22" i="1" s="1"/>
  <c r="C12" i="1"/>
  <c r="C11" i="1"/>
  <c r="C14" i="1" l="1"/>
  <c r="C16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<sst xmlns="http://schemas.openxmlformats.org/spreadsheetml/2006/main" count="24" uniqueCount="24">
  <si>
    <t>MEGNEVEZÉS</t>
  </si>
  <si>
    <t>ADAT</t>
  </si>
  <si>
    <t>Foglalkoztatottak átlagos statisztikai állományi létszáma (fő)</t>
  </si>
  <si>
    <t>Átlagos létszám havi 60 órát el nem érőkkel együtt (fő)</t>
  </si>
  <si>
    <t>Megbízási jogviszonyban foglalkoztatottok átlagos létszáma (fő)</t>
  </si>
  <si>
    <t>Sorszám</t>
  </si>
  <si>
    <t>Időbér összesen (Ft)</t>
  </si>
  <si>
    <t>Teljesítménybér összesen (Ft)</t>
  </si>
  <si>
    <t>Tiszteletdíj összesen (Ft)</t>
  </si>
  <si>
    <t>Adóköteles költségtérítés összesen (Ft)</t>
  </si>
  <si>
    <t>Betegszabadság juttatás (Ft)</t>
  </si>
  <si>
    <t>Megbízási díjak összesen (Ft)</t>
  </si>
  <si>
    <t>Adómentes költségtérítés összesen (Ft)</t>
  </si>
  <si>
    <t>A bruttó keresetből:</t>
  </si>
  <si>
    <t>Ügyvezető bruttó keresete összesen (Ft)</t>
  </si>
  <si>
    <t>Gazdasági vezető bruttó keresete összesen (Ft)</t>
  </si>
  <si>
    <t>FB elnök tiszteletdíja összesen (Ft)</t>
  </si>
  <si>
    <t>2 fő FB tag tiszteletdíja összesen (Ft)</t>
  </si>
  <si>
    <t>1 fő szakmai vezető bruttó keresete összesen (Ft)</t>
  </si>
  <si>
    <t>Kiegészítő fizetések (távolléti díjak, szabadság megváltások) összesen (Ft)</t>
  </si>
  <si>
    <t>Bruttó kereset összesen (Ft) 4+5+6+7+8+9+10+11</t>
  </si>
  <si>
    <t>Személyi juttatások összesen (Ft) 12+13</t>
  </si>
  <si>
    <t>Jutalom, helyettesítési díj, túlmunka díjazása,hallgatói munkadíj, felmentési díj, napidíj, végkielégítés (Ft)</t>
  </si>
  <si>
    <t>A STATEK Kft. létszám és juttatás adatai 2021. I-II. negyedévre vonatkozóan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</si>
</sst>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6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165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5" fontId="0" fillId="0" borderId="4" xfId="1" applyNumberFormat="1" applyFont="1" applyBorder="1" applyAlignment="1">
      <alignment horizontal="right" vertical="center"/>
    </xf>
    <xf numFmtId="0" fontId="0" fillId="0" borderId="8" xfId="0" applyBorder="1"/>
    <xf numFmtId="0" fontId="0" fillId="0" borderId="14" xfId="0" applyBorder="1" applyAlignment="1">
      <alignment wrapText="1"/>
    </xf>
    <xf numFmtId="165" fontId="0" fillId="0" borderId="15" xfId="1" applyNumberFormat="1" applyFont="1" applyBorder="1" applyAlignment="1">
      <alignment vertical="center"/>
    </xf>
    <xf numFmtId="0" fontId="0" fillId="0" borderId="16" xfId="0" applyBorder="1" applyAlignment="1">
      <alignment wrapText="1"/>
    </xf>
    <xf numFmtId="165" fontId="0" fillId="0" borderId="17" xfId="1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65" fontId="0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165" fontId="0" fillId="0" borderId="12" xfId="1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Normal="100" workbookViewId="0">
      <selection activeCell="C23" sqref="C23"/>
    </sheetView>
  </sheetViews>
  <sheetFormatPr defaultRowHeight="15" x14ac:dyDescent="0.25"/>
  <cols>
    <col min="2" max="2" width="32.28515625" customWidth="1"/>
    <col min="3" max="3" width="15.42578125" customWidth="1"/>
  </cols>
  <sheetData>
    <row r="1" spans="1:3" ht="53.25" customHeight="1" thickBot="1" x14ac:dyDescent="0.3">
      <c r="A1" s="34" t="s">
        <v>23</v>
      </c>
      <c r="B1" s="34"/>
      <c r="C1" s="34"/>
    </row>
    <row r="2" spans="1:3" ht="24.75" customHeight="1" thickBot="1" x14ac:dyDescent="0.3">
      <c r="A2" s="29" t="s">
        <v>5</v>
      </c>
      <c r="B2" s="30" t="s">
        <v>0</v>
      </c>
      <c r="C2" s="31" t="s">
        <v>1</v>
      </c>
    </row>
    <row r="3" spans="1:3" ht="32.25" customHeight="1" x14ac:dyDescent="0.25">
      <c r="A3" s="14">
        <v>1</v>
      </c>
      <c r="B3" s="15" t="s">
        <v>2</v>
      </c>
      <c r="C3" s="16">
        <v>343.3</v>
      </c>
    </row>
    <row r="4" spans="1:3" ht="33.75" customHeight="1" x14ac:dyDescent="0.25">
      <c r="A4" s="7">
        <f>A3+1</f>
        <v>2</v>
      </c>
      <c r="B4" s="3" t="s">
        <v>3</v>
      </c>
      <c r="C4" s="33">
        <v>349.3</v>
      </c>
    </row>
    <row r="5" spans="1:3" ht="29.25" customHeight="1" thickBot="1" x14ac:dyDescent="0.3">
      <c r="A5" s="9">
        <f t="shared" ref="A5:A22" si="0">A4+1</f>
        <v>3</v>
      </c>
      <c r="B5" s="10" t="s">
        <v>4</v>
      </c>
      <c r="C5" s="17">
        <v>81.2</v>
      </c>
    </row>
    <row r="6" spans="1:3" ht="28.5" customHeight="1" x14ac:dyDescent="0.25">
      <c r="A6" s="6">
        <f t="shared" si="0"/>
        <v>4</v>
      </c>
      <c r="B6" s="18" t="s">
        <v>6</v>
      </c>
      <c r="C6" s="19">
        <v>157516833</v>
      </c>
    </row>
    <row r="7" spans="1:3" ht="59.25" customHeight="1" x14ac:dyDescent="0.25">
      <c r="A7" s="7">
        <f>A6+1</f>
        <v>5</v>
      </c>
      <c r="B7" s="27" t="s">
        <v>22</v>
      </c>
      <c r="C7" s="28">
        <f>1020130+129273+60154</f>
        <v>1209557</v>
      </c>
    </row>
    <row r="8" spans="1:3" ht="22.5" customHeight="1" x14ac:dyDescent="0.25">
      <c r="A8" s="7">
        <f t="shared" si="0"/>
        <v>6</v>
      </c>
      <c r="B8" s="4" t="s">
        <v>7</v>
      </c>
      <c r="C8" s="8">
        <f>107375+4559412+3003084+15224245+3200+204676630</f>
        <v>227573946</v>
      </c>
    </row>
    <row r="9" spans="1:3" ht="22.5" customHeight="1" x14ac:dyDescent="0.25">
      <c r="A9" s="7">
        <f t="shared" si="0"/>
        <v>7</v>
      </c>
      <c r="B9" s="4" t="s">
        <v>8</v>
      </c>
      <c r="C9" s="8">
        <v>2520000</v>
      </c>
    </row>
    <row r="10" spans="1:3" ht="32.25" customHeight="1" x14ac:dyDescent="0.25">
      <c r="A10" s="7">
        <f t="shared" si="0"/>
        <v>8</v>
      </c>
      <c r="B10" s="3" t="s">
        <v>9</v>
      </c>
      <c r="C10" s="8">
        <v>50816</v>
      </c>
    </row>
    <row r="11" spans="1:3" ht="48.75" customHeight="1" x14ac:dyDescent="0.25">
      <c r="A11" s="7">
        <f t="shared" si="0"/>
        <v>9</v>
      </c>
      <c r="B11" s="4" t="s">
        <v>19</v>
      </c>
      <c r="C11" s="8">
        <f>1283533+113182+286688+33808745+484275+2279920</f>
        <v>38256343</v>
      </c>
    </row>
    <row r="12" spans="1:3" ht="19.5" customHeight="1" x14ac:dyDescent="0.25">
      <c r="A12" s="7">
        <f t="shared" si="0"/>
        <v>10</v>
      </c>
      <c r="B12" s="5" t="s">
        <v>10</v>
      </c>
      <c r="C12" s="8">
        <f>1533965+45846+51080</f>
        <v>1630891</v>
      </c>
    </row>
    <row r="13" spans="1:3" ht="19.5" customHeight="1" thickBot="1" x14ac:dyDescent="0.3">
      <c r="A13" s="9">
        <f t="shared" si="0"/>
        <v>11</v>
      </c>
      <c r="B13" s="20" t="s">
        <v>11</v>
      </c>
      <c r="C13" s="11">
        <f>1427223+26534808</f>
        <v>27962031</v>
      </c>
    </row>
    <row r="14" spans="1:3" ht="29.25" customHeight="1" thickBot="1" x14ac:dyDescent="0.3">
      <c r="A14" s="13">
        <f t="shared" si="0"/>
        <v>12</v>
      </c>
      <c r="B14" s="21" t="s">
        <v>20</v>
      </c>
      <c r="C14" s="22">
        <f>SUM(C6:C13)</f>
        <v>456720417</v>
      </c>
    </row>
    <row r="15" spans="1:3" ht="34.5" customHeight="1" thickBot="1" x14ac:dyDescent="0.3">
      <c r="A15" s="32">
        <f t="shared" si="0"/>
        <v>13</v>
      </c>
      <c r="B15" s="23" t="s">
        <v>12</v>
      </c>
      <c r="C15" s="24">
        <f>53535577-38700</f>
        <v>53496877</v>
      </c>
    </row>
    <row r="16" spans="1:3" ht="27" customHeight="1" thickBot="1" x14ac:dyDescent="0.3">
      <c r="A16" s="13">
        <f t="shared" si="0"/>
        <v>14</v>
      </c>
      <c r="B16" s="21" t="s">
        <v>21</v>
      </c>
      <c r="C16" s="22">
        <f>C14+C15</f>
        <v>510217294</v>
      </c>
    </row>
    <row r="17" spans="1:3" x14ac:dyDescent="0.25">
      <c r="A17" s="25"/>
      <c r="B17" s="12" t="s">
        <v>13</v>
      </c>
      <c r="C17" s="26"/>
    </row>
    <row r="18" spans="1:3" ht="30" x14ac:dyDescent="0.25">
      <c r="A18" s="7">
        <v>15</v>
      </c>
      <c r="B18" s="3" t="s">
        <v>14</v>
      </c>
      <c r="C18" s="8">
        <v>6000000</v>
      </c>
    </row>
    <row r="19" spans="1:3" ht="30" x14ac:dyDescent="0.25">
      <c r="A19" s="7">
        <f t="shared" si="0"/>
        <v>16</v>
      </c>
      <c r="B19" s="3" t="s">
        <v>15</v>
      </c>
      <c r="C19" s="8">
        <v>4500000</v>
      </c>
    </row>
    <row r="20" spans="1:3" ht="24" customHeight="1" x14ac:dyDescent="0.25">
      <c r="A20" s="7">
        <f t="shared" si="0"/>
        <v>17</v>
      </c>
      <c r="B20" s="3" t="s">
        <v>16</v>
      </c>
      <c r="C20" s="8">
        <v>960000</v>
      </c>
    </row>
    <row r="21" spans="1:3" ht="30" customHeight="1" x14ac:dyDescent="0.25">
      <c r="A21" s="7">
        <f t="shared" si="0"/>
        <v>18</v>
      </c>
      <c r="B21" s="3" t="s">
        <v>17</v>
      </c>
      <c r="C21" s="8">
        <v>1560000</v>
      </c>
    </row>
    <row r="22" spans="1:3" ht="30.75" customHeight="1" thickBot="1" x14ac:dyDescent="0.3">
      <c r="A22" s="9">
        <f t="shared" si="0"/>
        <v>19</v>
      </c>
      <c r="B22" s="10" t="s">
        <v>18</v>
      </c>
      <c r="C22" s="11">
        <v>3720000</v>
      </c>
    </row>
    <row r="23" spans="1:3" x14ac:dyDescent="0.25">
      <c r="A23" s="1"/>
      <c r="C23" s="2"/>
    </row>
    <row r="24" spans="1:3" x14ac:dyDescent="0.25">
      <c r="C24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Szikora Mária</dc:creator>
  <cp:lastModifiedBy>Szikora Mária</cp:lastModifiedBy>
  <dcterms:created xsi:type="dcterms:W3CDTF">2018-11-13T09:04:47Z</dcterms:created>
  <dcterms:modified xsi:type="dcterms:W3CDTF">2021-10-24T15:10:15Z</dcterms:modified>
</cp:coreProperties>
</file>