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zikora Mária\Documents\STATEK\"/>
    </mc:Choice>
  </mc:AlternateContent>
  <xr:revisionPtr revIDLastSave="0" documentId="13_ncr:1_{1CC76D09-456D-43FC-A148-0ABA9D0C3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7" i="1"/>
  <c r="C14" i="1"/>
  <c r="C12" i="1"/>
  <c r="C11" i="1"/>
  <c r="C10" i="1"/>
  <c r="C8" i="1"/>
  <c r="A21" i="1" l="1"/>
  <c r="A22" i="1" s="1"/>
  <c r="A23" i="1" s="1"/>
  <c r="A24" i="1" s="1"/>
  <c r="C15" i="1" l="1"/>
  <c r="C18" i="1" s="1"/>
  <c r="A4" i="1"/>
  <c r="A5" i="1" s="1"/>
  <c r="A6" i="1" s="1"/>
  <c r="A7" i="1" s="1"/>
  <c r="A8" i="1" s="1"/>
  <c r="A9" i="1" s="1"/>
  <c r="A10" i="1" s="1"/>
  <c r="A11" i="1" s="1"/>
  <c r="A12" i="1" s="1"/>
  <c r="A15" i="1" s="1"/>
  <c r="A16" i="1" s="1"/>
</calcChain>
</file>

<file path=xl/sharedStrings.xml><?xml version="1.0" encoding="utf-8"?>
<sst xmlns="http://schemas.openxmlformats.org/spreadsheetml/2006/main" count="26" uniqueCount="26">
  <si>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</si>
  <si>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</si>
  <si>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</si>
  <si>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</si>
  <si>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</si>
  <si>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</si>
  <si>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</si>
  <si>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</si>
  <si>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</si>
  <si>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</si>
  <si>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</si>
  <si>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</si>
  <si>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</si>
  <si>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</si>
  <si>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</si>
  <si>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</si>
  <si>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</si>
  <si>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</si>
  <si>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</si>
  <si>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</si>
  <si>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Jutalom, prémium, helyettesítési díj, túlmunka díjazása,hallgatói munkadíj, felmentési díj, napidíj, végkielégítés (Ft)</t>
  </si>
  <si>
    <t>Bruttó kereset összesen (Ft) 4+5+6+7+8+9+10+11+12+13</t>
  </si>
  <si>
    <t>Személyi juttatások összesen (Ft) 13+14+15</t>
  </si>
  <si>
    <t>Ingatlanbérbeadás díja (Ft)</t>
  </si>
  <si>
    <t>Egyéb juttatások (SZÉP kártya, Iskolakezdési támogatás)összesen (Ft)</t>
  </si>
  <si>
    <t>A STATEK Kft. létszám és juttatás adatai 2024. I-III. negyedévre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</si>
</sst>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5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5" fontId="0" fillId="0" borderId="4" xfId="1" applyNumberFormat="1" applyFont="1" applyBorder="1" applyAlignment="1">
      <alignment horizontal="right" vertical="center"/>
    </xf>
    <xf numFmtId="0" fontId="0" fillId="0" borderId="8" xfId="0" applyBorder="1"/>
    <xf numFmtId="0" fontId="2" fillId="2" borderId="10" xfId="0" applyFont="1" applyFill="1" applyBorder="1" applyAlignment="1">
      <alignment horizontal="center" vertical="center"/>
    </xf>
    <xf numFmtId="165" fontId="0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65" fontId="0" fillId="0" borderId="12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165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wrapText="1"/>
    </xf>
    <xf numFmtId="165" fontId="0" fillId="0" borderId="20" xfId="1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5" fontId="0" fillId="0" borderId="15" xfId="1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C25" sqref="C25"/>
    </sheetView>
  </sheetViews>
  <sheetFormatPr defaultRowHeight="15" x14ac:dyDescent="0.25"/>
  <cols>
    <col min="2" max="2" width="32.28515625" customWidth="1"/>
    <col min="3" max="3" width="16.7109375" customWidth="1"/>
  </cols>
  <sheetData>
    <row r="1" spans="1:3" ht="53.25" customHeight="1" thickBot="1" x14ac:dyDescent="0.3">
      <c r="A1" s="36" t="s">
        <v>25</v>
      </c>
      <c r="B1" s="36"/>
      <c r="C1" s="36"/>
    </row>
    <row r="2" spans="1:3" ht="24.75" customHeight="1" thickBot="1" x14ac:dyDescent="0.3">
      <c r="A2" s="24" t="s">
        <v>5</v>
      </c>
      <c r="B2" s="25" t="s">
        <v>0</v>
      </c>
      <c r="C2" s="26" t="s">
        <v>1</v>
      </c>
    </row>
    <row r="3" spans="1:3" ht="32.25" customHeight="1" x14ac:dyDescent="0.25">
      <c r="A3" s="13">
        <v>1</v>
      </c>
      <c r="B3" s="14" t="s">
        <v>2</v>
      </c>
      <c r="C3" s="15">
        <v>353.6</v>
      </c>
    </row>
    <row r="4" spans="1:3" ht="33.75" customHeight="1" x14ac:dyDescent="0.25">
      <c r="A4" s="7">
        <f>A3+1</f>
        <v>2</v>
      </c>
      <c r="B4" s="3" t="s">
        <v>3</v>
      </c>
      <c r="C4" s="27">
        <v>371.2</v>
      </c>
    </row>
    <row r="5" spans="1:3" ht="29.25" customHeight="1" thickBot="1" x14ac:dyDescent="0.3">
      <c r="A5" s="9">
        <f t="shared" ref="A5:A24" si="0">A4+1</f>
        <v>3</v>
      </c>
      <c r="B5" s="10" t="s">
        <v>4</v>
      </c>
      <c r="C5" s="16">
        <v>54.1</v>
      </c>
    </row>
    <row r="6" spans="1:3" ht="28.5" customHeight="1" x14ac:dyDescent="0.25">
      <c r="A6" s="6">
        <f t="shared" si="0"/>
        <v>4</v>
      </c>
      <c r="B6" s="17" t="s">
        <v>6</v>
      </c>
      <c r="C6" s="18">
        <v>338976423</v>
      </c>
    </row>
    <row r="7" spans="1:3" ht="59.25" customHeight="1" x14ac:dyDescent="0.25">
      <c r="A7" s="7">
        <f>A6+1</f>
        <v>5</v>
      </c>
      <c r="B7" s="22" t="s">
        <v>20</v>
      </c>
      <c r="C7" s="23">
        <f>560000+2497000+1500000+4259452+4314000+152282+51927+34729</f>
        <v>13369390</v>
      </c>
    </row>
    <row r="8" spans="1:3" ht="22.5" customHeight="1" x14ac:dyDescent="0.25">
      <c r="A8" s="7">
        <f t="shared" si="0"/>
        <v>6</v>
      </c>
      <c r="B8" s="4" t="s">
        <v>7</v>
      </c>
      <c r="C8" s="8">
        <f>53333-25000+18013684+9778416+38366325+25300+378261560</f>
        <v>444473618</v>
      </c>
    </row>
    <row r="9" spans="1:3" ht="22.5" customHeight="1" x14ac:dyDescent="0.25">
      <c r="A9" s="7">
        <f t="shared" si="0"/>
        <v>7</v>
      </c>
      <c r="B9" s="4" t="s">
        <v>8</v>
      </c>
      <c r="C9" s="8">
        <v>3780000</v>
      </c>
    </row>
    <row r="10" spans="1:3" ht="32.25" customHeight="1" x14ac:dyDescent="0.25">
      <c r="A10" s="7">
        <f t="shared" si="0"/>
        <v>8</v>
      </c>
      <c r="B10" s="3" t="s">
        <v>9</v>
      </c>
      <c r="C10" s="8">
        <f>1275149+2488</f>
        <v>1277637</v>
      </c>
    </row>
    <row r="11" spans="1:3" ht="48.75" customHeight="1" x14ac:dyDescent="0.25">
      <c r="A11" s="7">
        <f t="shared" si="0"/>
        <v>9</v>
      </c>
      <c r="B11" s="4" t="s">
        <v>19</v>
      </c>
      <c r="C11" s="8">
        <f>4910277+31500+221734+88519464+42093+220934+4353770-14075</f>
        <v>98285697</v>
      </c>
    </row>
    <row r="12" spans="1:3" ht="19.5" customHeight="1" x14ac:dyDescent="0.25">
      <c r="A12" s="7">
        <f t="shared" si="0"/>
        <v>10</v>
      </c>
      <c r="B12" s="5" t="s">
        <v>10</v>
      </c>
      <c r="C12" s="8">
        <f>4524431+386962+31628+8051</f>
        <v>4951072</v>
      </c>
    </row>
    <row r="13" spans="1:3" ht="19.5" customHeight="1" x14ac:dyDescent="0.25">
      <c r="A13" s="28">
        <v>11</v>
      </c>
      <c r="B13" s="29" t="s">
        <v>23</v>
      </c>
      <c r="C13" s="30">
        <v>1800000</v>
      </c>
    </row>
    <row r="14" spans="1:3" ht="19.5" customHeight="1" thickBot="1" x14ac:dyDescent="0.3">
      <c r="A14" s="9">
        <v>12</v>
      </c>
      <c r="B14" s="19" t="s">
        <v>11</v>
      </c>
      <c r="C14" s="11">
        <f>4990000+41839100</f>
        <v>46829100</v>
      </c>
    </row>
    <row r="15" spans="1:3" ht="29.25" customHeight="1" x14ac:dyDescent="0.25">
      <c r="A15" s="24">
        <f t="shared" si="0"/>
        <v>13</v>
      </c>
      <c r="B15" s="33" t="s">
        <v>21</v>
      </c>
      <c r="C15" s="34">
        <f>SUM(C6:C14)</f>
        <v>953742937</v>
      </c>
    </row>
    <row r="16" spans="1:3" ht="34.5" customHeight="1" x14ac:dyDescent="0.25">
      <c r="A16" s="7">
        <f t="shared" si="0"/>
        <v>14</v>
      </c>
      <c r="B16" s="3" t="s">
        <v>12</v>
      </c>
      <c r="C16" s="8">
        <v>85925625</v>
      </c>
    </row>
    <row r="17" spans="1:3" ht="44.25" customHeight="1" x14ac:dyDescent="0.25">
      <c r="A17" s="7">
        <v>15</v>
      </c>
      <c r="B17" s="3" t="s">
        <v>24</v>
      </c>
      <c r="C17" s="8">
        <f>3943135+12138750</f>
        <v>16081885</v>
      </c>
    </row>
    <row r="18" spans="1:3" ht="27" customHeight="1" thickBot="1" x14ac:dyDescent="0.3">
      <c r="A18" s="35">
        <v>16</v>
      </c>
      <c r="B18" s="31" t="s">
        <v>22</v>
      </c>
      <c r="C18" s="32">
        <f>C15+C16+C17</f>
        <v>1055750447</v>
      </c>
    </row>
    <row r="19" spans="1:3" x14ac:dyDescent="0.25">
      <c r="A19" s="20"/>
      <c r="B19" s="12" t="s">
        <v>13</v>
      </c>
      <c r="C19" s="21"/>
    </row>
    <row r="20" spans="1:3" ht="30" x14ac:dyDescent="0.25">
      <c r="A20" s="7">
        <v>17</v>
      </c>
      <c r="B20" s="3" t="s">
        <v>14</v>
      </c>
      <c r="C20" s="8">
        <v>11700000</v>
      </c>
    </row>
    <row r="21" spans="1:3" ht="30" x14ac:dyDescent="0.25">
      <c r="A21" s="7">
        <f t="shared" si="0"/>
        <v>18</v>
      </c>
      <c r="B21" s="3" t="s">
        <v>15</v>
      </c>
      <c r="C21" s="8">
        <v>10350000</v>
      </c>
    </row>
    <row r="22" spans="1:3" ht="24" customHeight="1" x14ac:dyDescent="0.25">
      <c r="A22" s="7">
        <f t="shared" si="0"/>
        <v>19</v>
      </c>
      <c r="B22" s="3" t="s">
        <v>16</v>
      </c>
      <c r="C22" s="8">
        <v>1440000</v>
      </c>
    </row>
    <row r="23" spans="1:3" ht="30" customHeight="1" x14ac:dyDescent="0.25">
      <c r="A23" s="7">
        <f t="shared" si="0"/>
        <v>20</v>
      </c>
      <c r="B23" s="3" t="s">
        <v>17</v>
      </c>
      <c r="C23" s="8">
        <v>2340000</v>
      </c>
    </row>
    <row r="24" spans="1:3" ht="30.75" customHeight="1" thickBot="1" x14ac:dyDescent="0.3">
      <c r="A24" s="9">
        <f t="shared" si="0"/>
        <v>21</v>
      </c>
      <c r="B24" s="10" t="s">
        <v>18</v>
      </c>
      <c r="C24" s="11">
        <v>9184286</v>
      </c>
    </row>
    <row r="25" spans="1:3" x14ac:dyDescent="0.25">
      <c r="A25" s="1"/>
      <c r="C25" s="2"/>
    </row>
    <row r="26" spans="1:3" x14ac:dyDescent="0.25">
      <c r="C26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Szikora Mária</dc:creator>
  <cp:lastModifiedBy>Lajos Major</cp:lastModifiedBy>
  <dcterms:created xsi:type="dcterms:W3CDTF">2018-11-13T09:04:47Z</dcterms:created>
  <dcterms:modified xsi:type="dcterms:W3CDTF">2025-02-04T13:00:07Z</dcterms:modified>
</cp:coreProperties>
</file>